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Лист1!$A$7:$P$23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7"/>
  <c r="N22" l="1"/>
  <c r="D35"/>
  <c r="B5" i="2"/>
</calcChain>
</file>

<file path=xl/sharedStrings.xml><?xml version="1.0" encoding="utf-8"?>
<sst xmlns="http://schemas.openxmlformats.org/spreadsheetml/2006/main" count="128" uniqueCount="95">
  <si>
    <t>№ п.п.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</si>
  <si>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</si>
  <si>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</si>
  <si>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</si>
  <si>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</si>
  <si>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</si>
  <si>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</si>
  <si>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</si>
  <si>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</si>
  <si>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</si>
  <si>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</si>
  <si>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</si>
  <si>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</si>
  <si>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</si>
  <si>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</si>
  <si>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</si>
  <si>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</si>
  <si>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</si>
  <si>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</si>
  <si>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</si>
  <si>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</si>
  <si>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</si>
  <si>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</si>
  <si>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</si>
  <si>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</si>
  <si>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</si>
  <si>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</si>
  <si>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</si>
  <si>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Приобретение лицензий антивируса Kaspersky для XP</t>
  </si>
  <si>
    <t>, тел. , эл.почта:</t>
  </si>
  <si>
    <t/>
  </si>
  <si>
    <t>28.06.2017</t>
  </si>
  <si>
    <t>Волкова Юлия Анатольевна</t>
  </si>
  <si>
    <t>В соответствии с договором</t>
  </si>
  <si>
    <t>ед.</t>
  </si>
  <si>
    <t>г.Уфа, ул.Ленина 32/1</t>
  </si>
  <si>
    <t>yu.volkova@bashtel.ru</t>
  </si>
  <si>
    <t>Приобретение программного обеспечения Microsoft</t>
  </si>
  <si>
    <t>A07-00042</t>
  </si>
  <si>
    <t>ProDsktp ALNG SA MVL</t>
  </si>
  <si>
    <t>B65-00048</t>
  </si>
  <si>
    <t>EntDsktp ALNG SA MVL</t>
  </si>
  <si>
    <t>D87-01159</t>
  </si>
  <si>
    <t>VisioPro ALNG SA MVL</t>
  </si>
  <si>
    <t>D86-01253</t>
  </si>
  <si>
    <t>VisioStd ALNG SA MVL</t>
  </si>
  <si>
    <t>395-02504</t>
  </si>
  <si>
    <t>ExchgSvrEnt ALNG SA MVL</t>
  </si>
  <si>
    <t>312-02257</t>
  </si>
  <si>
    <t>ExchgSvrStd ALNG SA MVL</t>
  </si>
  <si>
    <t>5HU-00216</t>
  </si>
  <si>
    <t>SfBSvr ALNG SA MVL</t>
  </si>
  <si>
    <t>H04-00268</t>
  </si>
  <si>
    <t>SharePointSvr ALNG SA MVL</t>
  </si>
  <si>
    <t>7NQ-00292</t>
  </si>
  <si>
    <t>SQLSvrStdCore ALNG SA MVL 2Lic CoreLic</t>
  </si>
  <si>
    <t>H30-00238</t>
  </si>
  <si>
    <t>PrjctPro ALNG SA MVL w1PrjctSvrCAL</t>
  </si>
  <si>
    <t>6VC-01254</t>
  </si>
  <si>
    <t>WinRmtDsktpSrvcsCAL ALNG SA MVL UsrCAL</t>
  </si>
  <si>
    <t>D86-01175</t>
  </si>
  <si>
    <t>VisioStd ALNG LicSAPk MVL</t>
  </si>
  <si>
    <t>6VC-01252</t>
  </si>
  <si>
    <t>WinRmtDsktpSrvcsCAL ALNG LicSAPk MVL UsrCAL</t>
  </si>
  <si>
    <t>FUD-00938</t>
  </si>
  <si>
    <t>CISDataCtr ALNG SA MVL 2Proc</t>
  </si>
  <si>
    <t>YJD-01077</t>
  </si>
  <si>
    <t>CISStd ALNG SA MVL 2Proc</t>
  </si>
  <si>
    <t>0</t>
  </si>
  <si>
    <t>Итого за 3 года:</t>
  </si>
  <si>
    <t>Предельная стоимость лота составляет 155 000 000  руб. (без НДС)</t>
  </si>
  <si>
    <t>г.Уфа, ул.Ленина 32/2</t>
  </si>
  <si>
    <t>г.Уфа, ул.Ленина 32/3</t>
  </si>
  <si>
    <t>г.Уфа, ул.Ленина 32/4</t>
  </si>
  <si>
    <t>г.Уфа, ул.Ленина 32/5</t>
  </si>
  <si>
    <t>г.Уфа, ул.Ленина 32/6</t>
  </si>
  <si>
    <t>г.Уфа, ул.Ленина 32/7</t>
  </si>
  <si>
    <t>г.Уфа, ул.Ленина 32/8</t>
  </si>
  <si>
    <t>г.Уфа, ул.Ленина 32/9</t>
  </si>
  <si>
    <t>г.Уфа, ул.Ленина 32/10</t>
  </si>
  <si>
    <t>г.Уфа, ул.Ленина 32/11</t>
  </si>
  <si>
    <t>г.Уфа, ул.Ленина 32/12</t>
  </si>
  <si>
    <t>г.Уфа, ул.Ленина 32/13</t>
  </si>
  <si>
    <t>г.Уфа, ул.Ленина 32/14</t>
  </si>
  <si>
    <t>г.Уфа, ул.Ленина 32/15</t>
  </si>
  <si>
    <t>01 октября 2016г.</t>
  </si>
  <si>
    <t>В течении срока технической поддержки программного обеспечения Правообладателем</t>
  </si>
  <si>
    <t>В течении всего срока эксплуатации программного обеспечения</t>
  </si>
  <si>
    <t>Итого за 1 год:</t>
  </si>
  <si>
    <t>Предельная цена за единицу измерения, включая стоимость тары и доставку, рубли РФ. НДС не облагается</t>
  </si>
  <si>
    <t>Предельная сумма без НДС, включая стоимость тары и доставку, рубли РФ. НДС не облагается</t>
  </si>
  <si>
    <t>Приложение 1 к Документации о закупке</t>
  </si>
  <si>
    <t xml:space="preserve">код </t>
  </si>
  <si>
    <t>Требования к товару</t>
  </si>
  <si>
    <t>Титлин Л.С., 8 347 221-54-71, Titlin@bashtel.ru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</si>
</sst>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5" fillId="0" borderId="0" xfId="2" applyAlignment="1">
      <alignment horizontal="left"/>
    </xf>
    <xf numFmtId="49" fontId="0" fillId="0" borderId="2" xfId="0" applyNumberFormat="1" applyBorder="1" applyAlignment="1">
      <alignment horizontal="left" vertical="top"/>
    </xf>
    <xf numFmtId="164" fontId="0" fillId="0" borderId="2" xfId="0" applyNumberFormat="1" applyBorder="1" applyAlignment="1">
      <alignment horizontal="right" vertical="top" wrapText="1"/>
    </xf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horizontal="right" vertical="center"/>
    </xf>
    <xf numFmtId="0" fontId="0" fillId="0" borderId="0" xfId="0" applyBorder="1" applyAlignment="1">
      <alignment horizontal="center" vertical="top"/>
    </xf>
    <xf numFmtId="0" fontId="7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0" fillId="0" borderId="2" xfId="0" applyBorder="1" applyAlignment="1">
      <alignment vertical="top"/>
    </xf>
    <xf numFmtId="0" fontId="11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right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u.volkova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U37"/>
  <sheetViews>
    <sheetView tabSelected="1" zoomScaleNormal="100" workbookViewId="0">
      <selection activeCell="B26" sqref="B26:O26"/>
    </sheetView>
  </sheetViews>
  <sheetFormatPr defaultRowHeight="15"/>
  <cols>
    <col min="1" max="1" width="0.85546875" customWidth="1"/>
    <col min="2" max="2" width="8.42578125" customWidth="1"/>
    <col min="3" max="3" width="8.42578125" style="12" customWidth="1"/>
    <col min="4" max="4" width="26.42578125" customWidth="1"/>
    <col min="5" max="5" width="26.42578125" style="12" customWidth="1"/>
    <col min="6" max="6" width="28.7109375" customWidth="1"/>
    <col min="13" max="13" width="17.85546875" customWidth="1"/>
    <col min="14" max="14" width="16.85546875" customWidth="1"/>
    <col min="15" max="15" width="18.7109375" customWidth="1"/>
    <col min="16" max="16" width="3.28515625" customWidth="1"/>
  </cols>
  <sheetData>
    <row r="1" spans="1:16">
      <c r="O1" s="16" t="s">
        <v>91</v>
      </c>
    </row>
    <row r="2" spans="1:16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6">
      <c r="B3" t="s">
        <v>2</v>
      </c>
      <c r="D3" s="10" t="s">
        <v>37</v>
      </c>
      <c r="E3" s="10"/>
      <c r="F3" s="15"/>
      <c r="P3" s="6"/>
    </row>
    <row r="4" spans="1:16" ht="15" customHeight="1">
      <c r="B4" s="49" t="s">
        <v>0</v>
      </c>
      <c r="C4" s="44" t="s">
        <v>24</v>
      </c>
      <c r="D4" s="49" t="s">
        <v>21</v>
      </c>
      <c r="E4" s="65" t="s">
        <v>92</v>
      </c>
      <c r="F4" s="49" t="s">
        <v>93</v>
      </c>
      <c r="G4" s="49" t="s">
        <v>13</v>
      </c>
      <c r="H4" s="50" t="s">
        <v>14</v>
      </c>
      <c r="I4" s="50"/>
      <c r="J4" s="50"/>
      <c r="K4" s="50"/>
      <c r="L4" s="50"/>
      <c r="M4" s="60" t="s">
        <v>89</v>
      </c>
      <c r="N4" s="58" t="s">
        <v>90</v>
      </c>
      <c r="O4" s="49" t="s">
        <v>1</v>
      </c>
      <c r="P4" s="6"/>
    </row>
    <row r="5" spans="1:16" s="5" customFormat="1" ht="65.25" customHeight="1">
      <c r="B5" s="49"/>
      <c r="C5" s="45"/>
      <c r="D5" s="49"/>
      <c r="E5" s="66"/>
      <c r="F5" s="49"/>
      <c r="G5" s="49"/>
      <c r="H5" s="4" t="s">
        <v>15</v>
      </c>
      <c r="I5" s="4" t="s">
        <v>16</v>
      </c>
      <c r="J5" s="4" t="s">
        <v>17</v>
      </c>
      <c r="K5" s="4" t="s">
        <v>18</v>
      </c>
      <c r="L5" s="4" t="s">
        <v>20</v>
      </c>
      <c r="M5" s="61"/>
      <c r="N5" s="59"/>
      <c r="O5" s="49"/>
    </row>
    <row r="6" spans="1:16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1">
        <v>15</v>
      </c>
    </row>
    <row r="7" spans="1:16" ht="30">
      <c r="A7" s="12"/>
      <c r="B7" s="11">
        <v>1</v>
      </c>
      <c r="C7" s="11"/>
      <c r="D7" s="33" t="s">
        <v>39</v>
      </c>
      <c r="E7" s="33" t="s">
        <v>38</v>
      </c>
      <c r="F7" s="2" t="s">
        <v>33</v>
      </c>
      <c r="G7" s="7" t="s">
        <v>34</v>
      </c>
      <c r="H7" s="20">
        <v>0</v>
      </c>
      <c r="I7" s="20" t="s">
        <v>68</v>
      </c>
      <c r="J7" s="37">
        <v>2512</v>
      </c>
      <c r="K7" s="20">
        <v>0</v>
      </c>
      <c r="L7" s="37">
        <v>2512</v>
      </c>
      <c r="M7" s="8">
        <v>12104</v>
      </c>
      <c r="N7" s="8">
        <f>L7*M7</f>
        <v>30405248</v>
      </c>
      <c r="O7" s="43" t="s">
        <v>35</v>
      </c>
      <c r="P7" s="12"/>
    </row>
    <row r="8" spans="1:16" s="12" customFormat="1" ht="30">
      <c r="B8" s="11"/>
      <c r="C8" s="11"/>
      <c r="D8" s="33" t="s">
        <v>41</v>
      </c>
      <c r="E8" s="33" t="s">
        <v>40</v>
      </c>
      <c r="F8" s="2" t="s">
        <v>33</v>
      </c>
      <c r="G8" s="7" t="s">
        <v>34</v>
      </c>
      <c r="H8" s="20"/>
      <c r="I8" s="20"/>
      <c r="J8" s="37">
        <v>700</v>
      </c>
      <c r="K8" s="31"/>
      <c r="L8" s="37">
        <v>700</v>
      </c>
      <c r="M8" s="32">
        <v>15270</v>
      </c>
      <c r="N8" s="8">
        <f t="shared" ref="N8:N21" si="0">L8*M8</f>
        <v>10689000</v>
      </c>
      <c r="O8" s="43" t="s">
        <v>71</v>
      </c>
    </row>
    <row r="9" spans="1:16" s="12" customFormat="1" ht="30">
      <c r="B9" s="11"/>
      <c r="C9" s="11"/>
      <c r="D9" s="33" t="s">
        <v>43</v>
      </c>
      <c r="E9" s="33" t="s">
        <v>42</v>
      </c>
      <c r="F9" s="2" t="s">
        <v>33</v>
      </c>
      <c r="G9" s="7" t="s">
        <v>34</v>
      </c>
      <c r="H9" s="20"/>
      <c r="I9" s="20"/>
      <c r="J9" s="37">
        <v>200</v>
      </c>
      <c r="K9" s="31"/>
      <c r="L9" s="37">
        <v>200</v>
      </c>
      <c r="M9" s="32">
        <v>7138</v>
      </c>
      <c r="N9" s="8">
        <f t="shared" si="0"/>
        <v>1427600</v>
      </c>
      <c r="O9" s="43" t="s">
        <v>72</v>
      </c>
    </row>
    <row r="10" spans="1:16" s="12" customFormat="1" ht="30">
      <c r="B10" s="11"/>
      <c r="C10" s="11"/>
      <c r="D10" s="33" t="s">
        <v>45</v>
      </c>
      <c r="E10" s="33" t="s">
        <v>44</v>
      </c>
      <c r="F10" s="2" t="s">
        <v>33</v>
      </c>
      <c r="G10" s="7" t="s">
        <v>34</v>
      </c>
      <c r="H10" s="20"/>
      <c r="I10" s="20"/>
      <c r="J10" s="37">
        <v>200</v>
      </c>
      <c r="K10" s="31"/>
      <c r="L10" s="37">
        <v>200</v>
      </c>
      <c r="M10" s="32">
        <v>3698</v>
      </c>
      <c r="N10" s="8">
        <f t="shared" si="0"/>
        <v>739600</v>
      </c>
      <c r="O10" s="43" t="s">
        <v>73</v>
      </c>
    </row>
    <row r="11" spans="1:16" s="12" customFormat="1" ht="30">
      <c r="B11" s="11"/>
      <c r="C11" s="11"/>
      <c r="D11" s="33" t="s">
        <v>47</v>
      </c>
      <c r="E11" s="33" t="s">
        <v>46</v>
      </c>
      <c r="F11" s="2" t="s">
        <v>33</v>
      </c>
      <c r="G11" s="7" t="s">
        <v>34</v>
      </c>
      <c r="H11" s="20"/>
      <c r="I11" s="20"/>
      <c r="J11" s="37">
        <v>8</v>
      </c>
      <c r="K11" s="31"/>
      <c r="L11" s="37">
        <v>8</v>
      </c>
      <c r="M11" s="32">
        <v>51758</v>
      </c>
      <c r="N11" s="8">
        <f t="shared" si="0"/>
        <v>414064</v>
      </c>
      <c r="O11" s="43" t="s">
        <v>74</v>
      </c>
    </row>
    <row r="12" spans="1:16" s="12" customFormat="1" ht="30">
      <c r="B12" s="11"/>
      <c r="C12" s="11"/>
      <c r="D12" s="33" t="s">
        <v>49</v>
      </c>
      <c r="E12" s="33" t="s">
        <v>48</v>
      </c>
      <c r="F12" s="2" t="s">
        <v>33</v>
      </c>
      <c r="G12" s="7" t="s">
        <v>34</v>
      </c>
      <c r="H12" s="20"/>
      <c r="I12" s="20"/>
      <c r="J12" s="37">
        <v>4</v>
      </c>
      <c r="K12" s="31"/>
      <c r="L12" s="37">
        <v>4</v>
      </c>
      <c r="M12" s="32">
        <v>9039</v>
      </c>
      <c r="N12" s="8">
        <f t="shared" si="0"/>
        <v>36156</v>
      </c>
      <c r="O12" s="43" t="s">
        <v>75</v>
      </c>
    </row>
    <row r="13" spans="1:16" s="12" customFormat="1" ht="30">
      <c r="B13" s="11"/>
      <c r="C13" s="11"/>
      <c r="D13" s="33" t="s">
        <v>51</v>
      </c>
      <c r="E13" s="33" t="s">
        <v>50</v>
      </c>
      <c r="F13" s="2" t="s">
        <v>33</v>
      </c>
      <c r="G13" s="7" t="s">
        <v>34</v>
      </c>
      <c r="H13" s="20"/>
      <c r="I13" s="20"/>
      <c r="J13" s="37">
        <v>6</v>
      </c>
      <c r="K13" s="31"/>
      <c r="L13" s="37">
        <v>6</v>
      </c>
      <c r="M13" s="32">
        <v>45813</v>
      </c>
      <c r="N13" s="8">
        <f t="shared" si="0"/>
        <v>274878</v>
      </c>
      <c r="O13" s="43" t="s">
        <v>76</v>
      </c>
    </row>
    <row r="14" spans="1:16" s="12" customFormat="1" ht="30">
      <c r="B14" s="11"/>
      <c r="C14" s="11"/>
      <c r="D14" s="33" t="s">
        <v>53</v>
      </c>
      <c r="E14" s="33" t="s">
        <v>52</v>
      </c>
      <c r="F14" s="2" t="s">
        <v>33</v>
      </c>
      <c r="G14" s="7" t="s">
        <v>34</v>
      </c>
      <c r="H14" s="20"/>
      <c r="I14" s="20"/>
      <c r="J14" s="37">
        <v>1</v>
      </c>
      <c r="K14" s="31"/>
      <c r="L14" s="37">
        <v>1</v>
      </c>
      <c r="M14" s="32">
        <v>86857</v>
      </c>
      <c r="N14" s="8">
        <f t="shared" si="0"/>
        <v>86857</v>
      </c>
      <c r="O14" s="43" t="s">
        <v>77</v>
      </c>
    </row>
    <row r="15" spans="1:16" s="12" customFormat="1" ht="30">
      <c r="B15" s="11"/>
      <c r="C15" s="11"/>
      <c r="D15" s="33" t="s">
        <v>55</v>
      </c>
      <c r="E15" s="33" t="s">
        <v>54</v>
      </c>
      <c r="F15" s="2" t="s">
        <v>33</v>
      </c>
      <c r="G15" s="7" t="s">
        <v>34</v>
      </c>
      <c r="H15" s="20"/>
      <c r="I15" s="20"/>
      <c r="J15" s="37">
        <v>20</v>
      </c>
      <c r="K15" s="31"/>
      <c r="L15" s="37">
        <v>20</v>
      </c>
      <c r="M15" s="32">
        <v>45813</v>
      </c>
      <c r="N15" s="8">
        <f t="shared" si="0"/>
        <v>916260</v>
      </c>
      <c r="O15" s="43" t="s">
        <v>78</v>
      </c>
    </row>
    <row r="16" spans="1:16" s="12" customFormat="1" ht="30">
      <c r="B16" s="11"/>
      <c r="C16" s="11"/>
      <c r="D16" s="33" t="s">
        <v>57</v>
      </c>
      <c r="E16" s="33" t="s">
        <v>56</v>
      </c>
      <c r="F16" s="2" t="s">
        <v>33</v>
      </c>
      <c r="G16" s="7" t="s">
        <v>34</v>
      </c>
      <c r="H16" s="20"/>
      <c r="I16" s="20"/>
      <c r="J16" s="37">
        <v>40</v>
      </c>
      <c r="K16" s="31"/>
      <c r="L16" s="37">
        <v>40</v>
      </c>
      <c r="M16" s="32">
        <v>13913</v>
      </c>
      <c r="N16" s="8">
        <f t="shared" si="0"/>
        <v>556520</v>
      </c>
      <c r="O16" s="43" t="s">
        <v>79</v>
      </c>
    </row>
    <row r="17" spans="1:21" s="12" customFormat="1" ht="30">
      <c r="B17" s="11"/>
      <c r="C17" s="11"/>
      <c r="D17" s="34" t="s">
        <v>59</v>
      </c>
      <c r="E17" s="35" t="s">
        <v>58</v>
      </c>
      <c r="F17" s="2" t="s">
        <v>33</v>
      </c>
      <c r="G17" s="7" t="s">
        <v>34</v>
      </c>
      <c r="H17" s="20"/>
      <c r="I17" s="20"/>
      <c r="J17" s="37">
        <v>600</v>
      </c>
      <c r="K17" s="31"/>
      <c r="L17" s="37">
        <v>600</v>
      </c>
      <c r="M17" s="32">
        <v>1279</v>
      </c>
      <c r="N17" s="8">
        <f t="shared" si="0"/>
        <v>767400</v>
      </c>
      <c r="O17" s="43" t="s">
        <v>80</v>
      </c>
    </row>
    <row r="18" spans="1:21" s="12" customFormat="1" ht="30">
      <c r="B18" s="11"/>
      <c r="C18" s="11"/>
      <c r="D18" s="33" t="s">
        <v>61</v>
      </c>
      <c r="E18" s="33" t="s">
        <v>60</v>
      </c>
      <c r="F18" s="2" t="s">
        <v>33</v>
      </c>
      <c r="G18" s="7" t="s">
        <v>34</v>
      </c>
      <c r="H18" s="20"/>
      <c r="I18" s="20"/>
      <c r="J18" s="37">
        <v>100</v>
      </c>
      <c r="K18" s="31"/>
      <c r="L18" s="37">
        <v>100</v>
      </c>
      <c r="M18" s="32">
        <v>7994</v>
      </c>
      <c r="N18" s="8">
        <f t="shared" si="0"/>
        <v>799400</v>
      </c>
      <c r="O18" s="43" t="s">
        <v>81</v>
      </c>
    </row>
    <row r="19" spans="1:21" s="12" customFormat="1" ht="30">
      <c r="B19" s="11"/>
      <c r="C19" s="11"/>
      <c r="D19" s="33" t="s">
        <v>63</v>
      </c>
      <c r="E19" s="36" t="s">
        <v>62</v>
      </c>
      <c r="F19" s="2" t="s">
        <v>33</v>
      </c>
      <c r="G19" s="7" t="s">
        <v>34</v>
      </c>
      <c r="H19" s="20"/>
      <c r="I19" s="20"/>
      <c r="J19" s="37">
        <v>200</v>
      </c>
      <c r="K19" s="31"/>
      <c r="L19" s="37">
        <v>200</v>
      </c>
      <c r="M19" s="32">
        <v>3329</v>
      </c>
      <c r="N19" s="8">
        <f t="shared" si="0"/>
        <v>665800</v>
      </c>
      <c r="O19" s="43" t="s">
        <v>82</v>
      </c>
    </row>
    <row r="20" spans="1:21" s="12" customFormat="1" ht="30">
      <c r="B20" s="11"/>
      <c r="C20" s="11"/>
      <c r="D20" s="33" t="s">
        <v>65</v>
      </c>
      <c r="E20" s="36" t="s">
        <v>64</v>
      </c>
      <c r="F20" s="2" t="s">
        <v>33</v>
      </c>
      <c r="G20" s="7" t="s">
        <v>34</v>
      </c>
      <c r="H20" s="20"/>
      <c r="I20" s="20"/>
      <c r="J20" s="37">
        <v>30</v>
      </c>
      <c r="K20" s="31"/>
      <c r="L20" s="37">
        <v>30</v>
      </c>
      <c r="M20" s="32">
        <v>97716.021999999997</v>
      </c>
      <c r="N20" s="8">
        <f t="shared" si="0"/>
        <v>2931480.66</v>
      </c>
      <c r="O20" s="43" t="s">
        <v>83</v>
      </c>
    </row>
    <row r="21" spans="1:21" s="12" customFormat="1" ht="30">
      <c r="B21" s="11"/>
      <c r="C21" s="11"/>
      <c r="D21" s="33" t="s">
        <v>67</v>
      </c>
      <c r="E21" s="36" t="s">
        <v>66</v>
      </c>
      <c r="F21" s="2" t="s">
        <v>33</v>
      </c>
      <c r="G21" s="7" t="s">
        <v>34</v>
      </c>
      <c r="H21" s="20"/>
      <c r="I21" s="20"/>
      <c r="J21" s="37">
        <v>47</v>
      </c>
      <c r="K21" s="31"/>
      <c r="L21" s="37">
        <v>47</v>
      </c>
      <c r="M21" s="32">
        <v>20349</v>
      </c>
      <c r="N21" s="8">
        <f t="shared" si="0"/>
        <v>956403</v>
      </c>
      <c r="O21" s="43" t="s">
        <v>84</v>
      </c>
    </row>
    <row r="22" spans="1:21" s="12" customFormat="1">
      <c r="B22" s="38"/>
      <c r="C22" s="38"/>
      <c r="D22" s="39"/>
      <c r="E22" s="40"/>
      <c r="F22" s="13"/>
      <c r="G22" s="41"/>
      <c r="H22" s="31"/>
      <c r="I22" s="31"/>
      <c r="J22" s="42"/>
      <c r="K22" s="31"/>
      <c r="L22" s="42"/>
      <c r="M22" s="14" t="s">
        <v>88</v>
      </c>
      <c r="N22" s="29">
        <f>SUM(N7:N21)</f>
        <v>51666666.659999996</v>
      </c>
      <c r="O22" s="3"/>
    </row>
    <row r="23" spans="1:21">
      <c r="A23" s="12"/>
      <c r="B23" s="19"/>
      <c r="C23" s="19"/>
      <c r="D23" s="13"/>
      <c r="E23" s="13"/>
      <c r="F23" s="13"/>
      <c r="G23" s="14"/>
      <c r="H23" s="14"/>
      <c r="I23" s="14"/>
      <c r="J23" s="14"/>
      <c r="K23" s="14"/>
      <c r="L23" s="14"/>
      <c r="M23" s="14" t="s">
        <v>69</v>
      </c>
      <c r="N23" s="29">
        <v>155000000</v>
      </c>
      <c r="O23" s="3"/>
      <c r="P23" s="12"/>
    </row>
    <row r="24" spans="1:21" s="12" customFormat="1">
      <c r="B24" s="17"/>
      <c r="C24" s="17"/>
      <c r="D24" s="18"/>
      <c r="E24" s="18"/>
      <c r="F24" s="18"/>
      <c r="G24" s="17"/>
      <c r="H24" s="17"/>
      <c r="I24" s="17"/>
      <c r="J24" s="17"/>
      <c r="K24" s="17"/>
      <c r="L24" s="17"/>
      <c r="M24" s="17"/>
      <c r="N24" s="17" t="s">
        <v>19</v>
      </c>
      <c r="O24" s="3"/>
    </row>
    <row r="25" spans="1:21" s="12" customFormat="1">
      <c r="B25" s="46" t="s">
        <v>70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8"/>
    </row>
    <row r="26" spans="1:21">
      <c r="B26" s="52" t="s">
        <v>3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</row>
    <row r="27" spans="1:21">
      <c r="B27" s="50" t="s">
        <v>4</v>
      </c>
      <c r="C27" s="50"/>
      <c r="D27" s="50"/>
      <c r="E27" s="46" t="s">
        <v>85</v>
      </c>
      <c r="F27" s="47"/>
      <c r="G27" s="47"/>
      <c r="H27" s="47"/>
      <c r="I27" s="47"/>
      <c r="J27" s="47"/>
      <c r="K27" s="47"/>
      <c r="L27" s="47"/>
      <c r="M27" s="47"/>
      <c r="N27" s="47"/>
      <c r="O27" s="48"/>
    </row>
    <row r="28" spans="1:21" ht="32.1" customHeight="1">
      <c r="B28" s="50" t="s">
        <v>5</v>
      </c>
      <c r="C28" s="50"/>
      <c r="D28" s="50"/>
      <c r="E28" s="62" t="s">
        <v>8</v>
      </c>
      <c r="F28" s="63"/>
      <c r="G28" s="63"/>
      <c r="H28" s="63"/>
      <c r="I28" s="63"/>
      <c r="J28" s="63"/>
      <c r="K28" s="63"/>
      <c r="L28" s="63"/>
      <c r="M28" s="63"/>
      <c r="N28" s="63"/>
      <c r="O28" s="64"/>
      <c r="P28" s="3"/>
      <c r="Q28" s="3"/>
      <c r="R28" s="3"/>
      <c r="S28" s="3"/>
      <c r="T28" s="3"/>
      <c r="U28" s="3"/>
    </row>
    <row r="29" spans="1:21">
      <c r="A29" s="12"/>
      <c r="B29" s="55" t="s">
        <v>22</v>
      </c>
      <c r="C29" s="56"/>
      <c r="D29" s="57"/>
      <c r="E29" s="46" t="s">
        <v>86</v>
      </c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12"/>
    </row>
    <row r="30" spans="1:21" s="12" customFormat="1">
      <c r="B30" s="55" t="s">
        <v>23</v>
      </c>
      <c r="C30" s="56"/>
      <c r="D30" s="57"/>
      <c r="E30" s="46" t="s">
        <v>87</v>
      </c>
      <c r="F30" s="47"/>
      <c r="G30" s="47"/>
      <c r="H30" s="47"/>
      <c r="I30" s="47"/>
      <c r="J30" s="47"/>
      <c r="K30" s="47"/>
      <c r="L30" s="47"/>
      <c r="M30" s="47"/>
      <c r="N30" s="47"/>
      <c r="O30" s="48"/>
    </row>
    <row r="31" spans="1:21" s="12" customFormat="1">
      <c r="A31"/>
      <c r="B31" s="50" t="s">
        <v>6</v>
      </c>
      <c r="C31" s="50"/>
      <c r="D31" s="50"/>
      <c r="E31" s="46" t="s">
        <v>94</v>
      </c>
      <c r="F31" s="47"/>
      <c r="G31" s="47"/>
      <c r="H31" s="47"/>
      <c r="I31" s="47"/>
      <c r="J31" s="47"/>
      <c r="K31" s="47"/>
      <c r="L31" s="47"/>
      <c r="M31" s="47"/>
      <c r="N31" s="47"/>
      <c r="O31" s="48"/>
      <c r="P31"/>
    </row>
    <row r="32" spans="1:21">
      <c r="B32" s="50" t="s">
        <v>7</v>
      </c>
      <c r="C32" s="50"/>
      <c r="D32" s="50"/>
      <c r="E32" s="46"/>
      <c r="F32" s="47"/>
      <c r="G32" s="47"/>
      <c r="H32" s="47"/>
      <c r="I32" s="47"/>
      <c r="J32" s="47"/>
      <c r="K32" s="47"/>
      <c r="L32" s="47"/>
      <c r="M32" s="47"/>
      <c r="N32" s="47"/>
      <c r="O32" s="48"/>
    </row>
    <row r="33" spans="1:16" ht="19.5" customHeight="1">
      <c r="A33" s="12"/>
      <c r="B33" s="23"/>
      <c r="C33" s="23"/>
      <c r="D33" s="23"/>
      <c r="E33" s="23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12"/>
    </row>
    <row r="34" spans="1:16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12"/>
      <c r="L34" s="12"/>
      <c r="M34" s="12"/>
      <c r="N34" s="12"/>
      <c r="O34" s="12"/>
      <c r="P34" s="12"/>
    </row>
    <row r="35" spans="1:16" s="12" customFormat="1">
      <c r="A35"/>
      <c r="B35" t="s">
        <v>10</v>
      </c>
      <c r="D35" s="6" t="str">
        <f>Query2_USERN</f>
        <v>Волкова Юлия Анатольевна</v>
      </c>
      <c r="F35"/>
      <c r="G35"/>
      <c r="H35"/>
      <c r="I35"/>
      <c r="J35"/>
      <c r="K35"/>
      <c r="L35"/>
      <c r="M35"/>
      <c r="N35"/>
      <c r="O35"/>
      <c r="P35"/>
    </row>
    <row r="36" spans="1:16">
      <c r="B36" t="s">
        <v>11</v>
      </c>
      <c r="D36" s="6">
        <v>73472215555</v>
      </c>
      <c r="E36" s="6"/>
    </row>
    <row r="37" spans="1:16">
      <c r="B37" t="s">
        <v>12</v>
      </c>
      <c r="D37" s="30" t="s">
        <v>36</v>
      </c>
      <c r="E37" s="6"/>
    </row>
  </sheetData>
  <mergeCells count="25">
    <mergeCell ref="B2:O2"/>
    <mergeCell ref="B28:D28"/>
    <mergeCell ref="B27:D27"/>
    <mergeCell ref="B26:O26"/>
    <mergeCell ref="B30:D30"/>
    <mergeCell ref="B4:B5"/>
    <mergeCell ref="B29:D29"/>
    <mergeCell ref="F4:F5"/>
    <mergeCell ref="G4:G5"/>
    <mergeCell ref="H4:L4"/>
    <mergeCell ref="N4:N5"/>
    <mergeCell ref="M4:M5"/>
    <mergeCell ref="E28:O28"/>
    <mergeCell ref="E29:O29"/>
    <mergeCell ref="E30:O30"/>
    <mergeCell ref="E31:O31"/>
    <mergeCell ref="B31:D31"/>
    <mergeCell ref="B32:D32"/>
    <mergeCell ref="E32:O32"/>
    <mergeCell ref="C4:C5"/>
    <mergeCell ref="E4:E5"/>
    <mergeCell ref="E27:O27"/>
    <mergeCell ref="D4:D5"/>
    <mergeCell ref="O4:O5"/>
    <mergeCell ref="B25:O25"/>
  </mergeCells>
  <hyperlinks>
    <hyperlink ref="D37" r:id="rId1"/>
  </hyperlinks>
  <pageMargins left="0.78740157480314965" right="0.39370078740157483" top="0.78740157480314965" bottom="0.39370078740157483" header="0.31496062992125984" footer="0.31496062992125984"/>
  <pageSetup paperSize="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7" t="s">
        <v>25</v>
      </c>
      <c r="B5" t="e">
        <f>XLR_ERRNAME</f>
        <v>#NAME?</v>
      </c>
    </row>
    <row r="6" spans="1:14">
      <c r="A6" t="s">
        <v>26</v>
      </c>
      <c r="B6">
        <v>13041</v>
      </c>
      <c r="C6" s="28" t="s">
        <v>27</v>
      </c>
      <c r="D6">
        <v>7460</v>
      </c>
      <c r="E6" s="28" t="s">
        <v>28</v>
      </c>
      <c r="F6" s="28" t="s">
        <v>29</v>
      </c>
      <c r="G6" s="28" t="s">
        <v>30</v>
      </c>
      <c r="H6" s="28" t="s">
        <v>30</v>
      </c>
      <c r="I6" s="28" t="s">
        <v>30</v>
      </c>
      <c r="J6" s="28" t="s">
        <v>28</v>
      </c>
      <c r="K6" s="28" t="s">
        <v>31</v>
      </c>
      <c r="L6" s="28" t="s">
        <v>32</v>
      </c>
      <c r="M6" s="28" t="s">
        <v>30</v>
      </c>
      <c r="N6" s="2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Фаррахова Эльвера Римовна</cp:lastModifiedBy>
  <dcterms:created xsi:type="dcterms:W3CDTF">2013-12-19T08:11:42Z</dcterms:created>
  <dcterms:modified xsi:type="dcterms:W3CDTF">2016-07-29T10:19:55Z</dcterms:modified>
</cp:coreProperties>
</file>